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EREZA\"/>
    </mc:Choice>
  </mc:AlternateContent>
  <bookViews>
    <workbookView xWindow="0" yWindow="0" windowWidth="25200" windowHeight="11280"/>
  </bookViews>
  <sheets>
    <sheet name="financijski plan  2020 cpu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24" i="1"/>
  <c r="G24" i="1"/>
  <c r="E34" i="1"/>
  <c r="F34" i="1"/>
  <c r="G34" i="1"/>
  <c r="H34" i="1"/>
  <c r="H33" i="1" s="1"/>
  <c r="I34" i="1"/>
  <c r="J34" i="1"/>
  <c r="K34" i="1"/>
  <c r="E40" i="1"/>
  <c r="F40" i="1"/>
  <c r="G40" i="1"/>
  <c r="H40" i="1"/>
  <c r="I40" i="1"/>
  <c r="E69" i="1"/>
  <c r="F69" i="1"/>
  <c r="G69" i="1"/>
  <c r="H69" i="1"/>
  <c r="I69" i="1"/>
  <c r="J69" i="1"/>
  <c r="K69" i="1"/>
  <c r="G73" i="1"/>
  <c r="H73" i="1"/>
  <c r="E74" i="1"/>
  <c r="E73" i="1" s="1"/>
  <c r="F74" i="1"/>
  <c r="F73" i="1" s="1"/>
  <c r="G74" i="1"/>
  <c r="H74" i="1"/>
  <c r="I74" i="1"/>
  <c r="I73" i="1" s="1"/>
  <c r="J74" i="1"/>
  <c r="K74" i="1"/>
  <c r="K73" i="1" s="1"/>
  <c r="H77" i="1"/>
  <c r="G78" i="1"/>
  <c r="G77" i="1" s="1"/>
  <c r="H78" i="1"/>
  <c r="I78" i="1"/>
  <c r="I77" i="1" s="1"/>
  <c r="K78" i="1"/>
  <c r="K77" i="1" s="1"/>
  <c r="E79" i="1"/>
  <c r="F79" i="1"/>
  <c r="F78" i="1" s="1"/>
  <c r="H79" i="1"/>
  <c r="E81" i="1"/>
  <c r="E78" i="1" s="1"/>
  <c r="F81" i="1"/>
  <c r="J81" i="1"/>
  <c r="J78" i="1" s="1"/>
  <c r="H84" i="1"/>
  <c r="I33" i="1" l="1"/>
  <c r="E33" i="1"/>
  <c r="J77" i="1"/>
  <c r="J84" i="1"/>
  <c r="E77" i="1"/>
  <c r="E84" i="1"/>
  <c r="K33" i="1"/>
  <c r="F77" i="1"/>
  <c r="F84" i="1"/>
  <c r="G33" i="1"/>
  <c r="J33" i="1"/>
  <c r="F33" i="1"/>
  <c r="I84" i="1"/>
  <c r="K84" i="1"/>
  <c r="G84" i="1"/>
</calcChain>
</file>

<file path=xl/sharedStrings.xml><?xml version="1.0" encoding="utf-8"?>
<sst xmlns="http://schemas.openxmlformats.org/spreadsheetml/2006/main" count="82" uniqueCount="81">
  <si>
    <t>PREDSJEDNIK UV-a:</t>
  </si>
  <si>
    <t>o njegovom prihvaćanju.</t>
  </si>
  <si>
    <t>Ovaj Financijski plan za 2020. te procjena za 2021. i 2022. godinu stupa na snagu danom stupanja na snagu odluke Gradskog vijeća Grada Obrovca</t>
  </si>
  <si>
    <t>UKUPNO: PROGRAM</t>
  </si>
  <si>
    <t>Ostala nematerijalna proizvedena imovina -  PD</t>
  </si>
  <si>
    <t>Nematerijalna proizvedena imovina</t>
  </si>
  <si>
    <t>Poslovni objekti - Izgradnja centra</t>
  </si>
  <si>
    <t xml:space="preserve">Građevinski objekti </t>
  </si>
  <si>
    <t xml:space="preserve">Rashodi za nabavu dugotr. imovine </t>
  </si>
  <si>
    <t>IZGRADNJA CENTRA</t>
  </si>
  <si>
    <t>PROJEKT</t>
  </si>
  <si>
    <t>Računala</t>
  </si>
  <si>
    <t>Nabava nefinan.imovine</t>
  </si>
  <si>
    <t xml:space="preserve">aktivnost Redovita djelatnost </t>
  </si>
  <si>
    <t>Kamate</t>
  </si>
  <si>
    <t>Ban. usluge i pl. prom.</t>
  </si>
  <si>
    <t>Reprezentacija</t>
  </si>
  <si>
    <t>Premije osiguranja</t>
  </si>
  <si>
    <t>Naknada UV, povjer i sl</t>
  </si>
  <si>
    <t>Računalne usluge</t>
  </si>
  <si>
    <t>Inte usl.ug. o djelu</t>
  </si>
  <si>
    <t>Uslu. rač.finan. posl.</t>
  </si>
  <si>
    <t>zdrav.usluge</t>
  </si>
  <si>
    <t>ddd usluge</t>
  </si>
  <si>
    <t>odvoz otpada</t>
  </si>
  <si>
    <t>Usl prom i informir</t>
  </si>
  <si>
    <t>Komunal usluge</t>
  </si>
  <si>
    <t xml:space="preserve">Usl. promidž i inform </t>
  </si>
  <si>
    <t>Usl tek i inv održav</t>
  </si>
  <si>
    <t>to građ obekata</t>
  </si>
  <si>
    <t>Usl tel.pošte</t>
  </si>
  <si>
    <t>poštarina</t>
  </si>
  <si>
    <t>SI</t>
  </si>
  <si>
    <t>namirnice</t>
  </si>
  <si>
    <t>mazut</t>
  </si>
  <si>
    <t>Energija</t>
  </si>
  <si>
    <t>zaštita odj i obuća</t>
  </si>
  <si>
    <t>Ured mater i ostal</t>
  </si>
  <si>
    <t>Struč usavr zaposlen</t>
  </si>
  <si>
    <t>Nak za prij,rad na</t>
  </si>
  <si>
    <t>Služb putovanja -uoa</t>
  </si>
  <si>
    <t xml:space="preserve">Služb putovanja -dnevnice </t>
  </si>
  <si>
    <t>Dop za zapošljavanje</t>
  </si>
  <si>
    <t>Dop za zdravstvo</t>
  </si>
  <si>
    <t>Ost rash za zaposl</t>
  </si>
  <si>
    <t>Plaće za redovan rad</t>
  </si>
  <si>
    <t>Rashodi za zaposlene</t>
  </si>
  <si>
    <t xml:space="preserve">Izvor </t>
  </si>
  <si>
    <t>OPĆI POSLOVI</t>
  </si>
  <si>
    <t>AKTIVNOST</t>
  </si>
  <si>
    <t>Procjena 2022.</t>
  </si>
  <si>
    <t>Procjena 2021.</t>
  </si>
  <si>
    <t>Pomoći ZŽ</t>
  </si>
  <si>
    <t>Pomoći  SAFU</t>
  </si>
  <si>
    <t>Vlastiti prihodi</t>
  </si>
  <si>
    <t>Opći prihodi GP</t>
  </si>
  <si>
    <t>Fin.plan za 2020</t>
  </si>
  <si>
    <t>Naziv računa</t>
  </si>
  <si>
    <t xml:space="preserve">rashod/izdatak </t>
  </si>
  <si>
    <t>Račun</t>
  </si>
  <si>
    <t xml:space="preserve">Namjenski prihodi u kunama </t>
  </si>
  <si>
    <t>Aktivnost: Opći poslovi</t>
  </si>
  <si>
    <t>PROGRAM: 1501 -SOCIJALNA SKRB - REDOVITA  DJELATNOST</t>
  </si>
  <si>
    <t>Ukupno</t>
  </si>
  <si>
    <t>Kap pomoći iz žup prorač 63322</t>
  </si>
  <si>
    <t>Tek pomoći iz župan pror 63312</t>
  </si>
  <si>
    <t>Kap pomoći SAFU 63341</t>
  </si>
  <si>
    <t>Tek pomoći min demografije  63311</t>
  </si>
  <si>
    <t>Prih za nabavu nefin imovine 67121</t>
  </si>
  <si>
    <t>Opći prihodi 67111</t>
  </si>
  <si>
    <t>izvor</t>
  </si>
  <si>
    <t>Izvori financijranja za 2020. g.</t>
  </si>
  <si>
    <t>OPĆI DIO</t>
  </si>
  <si>
    <t>AKTIVNOST A1501-06</t>
  </si>
  <si>
    <t>FUNKCIJA 1090</t>
  </si>
  <si>
    <t>GLAVA: 020-05</t>
  </si>
  <si>
    <t>PRORAČUNSKI KORISNIK: CPUZ TEREZA</t>
  </si>
  <si>
    <t>FINANCIJSKOG PLANA ZA 2020. TE PROCJENA ZA 2021. i 2022.</t>
  </si>
  <si>
    <t xml:space="preserve">održanoj dana  30. 12. 2019.    d o n o s i </t>
  </si>
  <si>
    <t xml:space="preserve">Na temelju čl.28 Zakona o proračunu ( NN 87/08, 136/12, 15/15) Upravno vijeće Centar za pružanje usluga u zajednici Tereza, na  3. sjednici </t>
  </si>
  <si>
    <t xml:space="preserve">Josip Brkić, dipl.iur. v.r.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</si>
</sst>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9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1" fillId="0" borderId="0" xfId="0" applyFont="1"/>
    <xf numFmtId="3" fontId="0" fillId="0" borderId="0" xfId="0" applyNumberFormat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2" xfId="0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/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3" fontId="3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/>
    <xf numFmtId="0" fontId="2" fillId="0" borderId="2" xfId="0" applyFont="1" applyBorder="1"/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5" fillId="0" borderId="5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3" fontId="2" fillId="0" borderId="8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2" fillId="0" borderId="0" xfId="0" applyFont="1"/>
    <xf numFmtId="3" fontId="3" fillId="0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left" inden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 inden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2" xfId="0" applyBorder="1"/>
    <xf numFmtId="0" fontId="0" fillId="2" borderId="0" xfId="0" applyFill="1" applyAlignment="1"/>
    <xf numFmtId="0" fontId="1" fillId="2" borderId="0" xfId="0" applyFont="1" applyFill="1" applyAlignment="1"/>
    <xf numFmtId="3" fontId="2" fillId="0" borderId="0" xfId="0" applyNumberFormat="1" applyFont="1" applyBorder="1"/>
    <xf numFmtId="3" fontId="2" fillId="0" borderId="13" xfId="0" applyNumberFormat="1" applyFont="1" applyBorder="1"/>
    <xf numFmtId="0" fontId="2" fillId="0" borderId="13" xfId="0" applyFont="1" applyBorder="1"/>
    <xf numFmtId="3" fontId="0" fillId="3" borderId="0" xfId="0" applyNumberFormat="1" applyFill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9" fillId="0" borderId="0" xfId="0" applyFont="1"/>
    <xf numFmtId="0" fontId="9" fillId="3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2"/>
  <sheetViews>
    <sheetView tabSelected="1" topLeftCell="A29" workbookViewId="0">
      <selection activeCell="E95" sqref="E95"/>
    </sheetView>
  </sheetViews>
  <sheetFormatPr defaultRowHeight="12.75" x14ac:dyDescent="0.2"/>
  <cols>
    <col min="1" max="1" width="23.28515625" customWidth="1"/>
    <col min="2" max="2" width="8" customWidth="1"/>
    <col min="3" max="3" width="19.5703125" customWidth="1"/>
    <col min="4" max="4" width="13.28515625" customWidth="1"/>
    <col min="5" max="5" width="12.140625" bestFit="1" customWidth="1"/>
    <col min="6" max="6" width="11.140625" customWidth="1"/>
    <col min="7" max="7" width="10.140625" customWidth="1"/>
    <col min="8" max="8" width="10.7109375" customWidth="1"/>
    <col min="10" max="10" width="12" customWidth="1"/>
    <col min="11" max="11" width="12.42578125" customWidth="1"/>
  </cols>
  <sheetData>
    <row r="1" spans="1:11" x14ac:dyDescent="0.2">
      <c r="A1" s="78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6.5" customHeight="1" x14ac:dyDescent="0.2">
      <c r="A2" s="2" t="s">
        <v>78</v>
      </c>
    </row>
    <row r="3" spans="1:11" ht="14.25" customHeight="1" x14ac:dyDescent="0.2"/>
    <row r="4" spans="1:11" s="73" customFormat="1" ht="20.25" x14ac:dyDescent="0.3">
      <c r="A4" s="75"/>
      <c r="B4" s="75"/>
      <c r="C4" s="76"/>
      <c r="D4" s="76"/>
      <c r="E4" s="76"/>
      <c r="F4" s="76"/>
      <c r="G4" s="76"/>
      <c r="H4" s="76"/>
      <c r="I4" s="76"/>
      <c r="J4" s="76"/>
      <c r="K4" s="76"/>
    </row>
    <row r="5" spans="1:11" s="73" customFormat="1" ht="20.25" x14ac:dyDescent="0.3">
      <c r="A5" s="75" t="s">
        <v>77</v>
      </c>
      <c r="B5" s="75"/>
      <c r="C5" s="74"/>
      <c r="D5" s="74"/>
      <c r="E5" s="74"/>
      <c r="F5" s="74"/>
      <c r="G5" s="74"/>
      <c r="H5" s="74"/>
      <c r="I5" s="74"/>
      <c r="J5" s="74"/>
      <c r="K5" s="74"/>
    </row>
    <row r="6" spans="1:11" x14ac:dyDescent="0.2">
      <c r="A6" s="71" t="s">
        <v>76</v>
      </c>
      <c r="B6" s="71"/>
      <c r="C6" s="53"/>
      <c r="D6" s="53"/>
    </row>
    <row r="7" spans="1:11" x14ac:dyDescent="0.2">
      <c r="A7" s="71"/>
      <c r="B7" s="71"/>
      <c r="C7" s="53"/>
      <c r="D7" s="53"/>
    </row>
    <row r="8" spans="1:11" x14ac:dyDescent="0.2">
      <c r="A8" s="72" t="s">
        <v>75</v>
      </c>
      <c r="B8" s="72"/>
      <c r="C8" s="53"/>
      <c r="D8" s="53"/>
    </row>
    <row r="9" spans="1:11" x14ac:dyDescent="0.2">
      <c r="A9" s="72" t="s">
        <v>74</v>
      </c>
      <c r="B9" s="72"/>
      <c r="C9" s="53"/>
      <c r="D9" s="53"/>
    </row>
    <row r="10" spans="1:11" ht="8.25" customHeight="1" x14ac:dyDescent="0.2">
      <c r="A10" s="72"/>
      <c r="B10" s="72"/>
      <c r="C10" s="53"/>
      <c r="D10" s="53"/>
    </row>
    <row r="11" spans="1:11" x14ac:dyDescent="0.2">
      <c r="A11" s="53" t="s">
        <v>73</v>
      </c>
      <c r="B11" s="71"/>
      <c r="C11" s="53"/>
      <c r="D11" s="53"/>
    </row>
    <row r="13" spans="1:11" x14ac:dyDescent="0.2">
      <c r="A13" s="53" t="s">
        <v>72</v>
      </c>
      <c r="B13" s="53"/>
    </row>
    <row r="14" spans="1:11" ht="13.5" thickBot="1" x14ac:dyDescent="0.25">
      <c r="A14" s="69" t="s">
        <v>71</v>
      </c>
      <c r="B14" s="70"/>
      <c r="C14" s="70" t="s">
        <v>70</v>
      </c>
      <c r="D14" s="70"/>
      <c r="E14" s="69">
        <v>2020</v>
      </c>
      <c r="F14" s="69">
        <v>2021</v>
      </c>
      <c r="G14" s="69">
        <v>2022</v>
      </c>
      <c r="H14" s="69"/>
    </row>
    <row r="15" spans="1:11" ht="9.75" customHeight="1" thickTop="1" x14ac:dyDescent="0.2">
      <c r="A15" s="1"/>
      <c r="B15" s="1"/>
      <c r="C15" s="1"/>
      <c r="D15" s="1"/>
      <c r="E15" s="1"/>
      <c r="F15" s="1"/>
      <c r="G15" s="1"/>
      <c r="H15" s="1"/>
    </row>
    <row r="16" spans="1:11" x14ac:dyDescent="0.2">
      <c r="A16" t="s">
        <v>69</v>
      </c>
      <c r="B16" s="22"/>
      <c r="C16" s="22">
        <v>11</v>
      </c>
      <c r="D16" s="22"/>
      <c r="E16" s="68">
        <v>255000</v>
      </c>
      <c r="F16" s="68">
        <f>J40</f>
        <v>300000</v>
      </c>
      <c r="G16" s="68">
        <v>310000</v>
      </c>
      <c r="H16" s="3"/>
    </row>
    <row r="17" spans="1:11" x14ac:dyDescent="0.2">
      <c r="A17" t="s">
        <v>68</v>
      </c>
      <c r="B17" s="22"/>
      <c r="C17" s="22">
        <v>11</v>
      </c>
      <c r="D17" s="22"/>
      <c r="E17" s="68">
        <v>2110000</v>
      </c>
      <c r="F17" s="68">
        <v>2250000</v>
      </c>
      <c r="G17" s="68">
        <v>0</v>
      </c>
      <c r="H17" s="3"/>
    </row>
    <row r="18" spans="1:11" x14ac:dyDescent="0.2">
      <c r="A18" t="s">
        <v>54</v>
      </c>
      <c r="B18" s="22"/>
      <c r="C18" s="22"/>
      <c r="D18" s="22"/>
      <c r="E18" s="3">
        <v>0</v>
      </c>
      <c r="F18" s="3">
        <v>0</v>
      </c>
      <c r="G18" s="3">
        <v>0</v>
      </c>
      <c r="H18" s="3"/>
    </row>
    <row r="19" spans="1:11" x14ac:dyDescent="0.2">
      <c r="A19" t="s">
        <v>67</v>
      </c>
      <c r="B19" s="22"/>
      <c r="C19" s="22">
        <v>51</v>
      </c>
      <c r="D19" s="22"/>
      <c r="E19" s="3">
        <v>0</v>
      </c>
      <c r="F19" s="3">
        <v>0</v>
      </c>
      <c r="G19" s="3">
        <v>0</v>
      </c>
      <c r="H19" s="3"/>
    </row>
    <row r="20" spans="1:11" x14ac:dyDescent="0.2">
      <c r="A20" s="2" t="s">
        <v>66</v>
      </c>
      <c r="B20" s="22"/>
      <c r="C20" s="22">
        <v>52</v>
      </c>
      <c r="D20" s="22"/>
      <c r="E20" s="3">
        <v>5500000</v>
      </c>
      <c r="F20" s="3">
        <v>6000000</v>
      </c>
      <c r="G20" s="3">
        <v>2000000</v>
      </c>
      <c r="H20" s="3"/>
    </row>
    <row r="21" spans="1:11" x14ac:dyDescent="0.2">
      <c r="A21" s="2" t="s">
        <v>65</v>
      </c>
      <c r="B21" s="19"/>
      <c r="C21" s="19">
        <v>51</v>
      </c>
      <c r="D21" s="19"/>
      <c r="E21" s="3">
        <v>0</v>
      </c>
      <c r="F21" s="3">
        <v>0</v>
      </c>
      <c r="G21" s="3">
        <v>0</v>
      </c>
    </row>
    <row r="22" spans="1:11" x14ac:dyDescent="0.2">
      <c r="A22" s="2" t="s">
        <v>64</v>
      </c>
      <c r="B22" s="22"/>
      <c r="C22" s="22">
        <v>52</v>
      </c>
      <c r="D22" s="22"/>
      <c r="E22" s="3">
        <v>0</v>
      </c>
      <c r="F22" s="3">
        <v>0</v>
      </c>
      <c r="G22" s="3">
        <v>0</v>
      </c>
    </row>
    <row r="23" spans="1:11" ht="5.25" customHeight="1" x14ac:dyDescent="0.2">
      <c r="B23" s="22"/>
      <c r="C23" s="22"/>
      <c r="D23" s="22"/>
      <c r="E23" s="3"/>
    </row>
    <row r="24" spans="1:11" x14ac:dyDescent="0.2">
      <c r="A24" s="67" t="s">
        <v>63</v>
      </c>
      <c r="B24" s="67"/>
      <c r="C24" s="67"/>
      <c r="D24" s="67"/>
      <c r="E24" s="66">
        <f>E16+E17+E18+E19+E20+E21+E22</f>
        <v>7865000</v>
      </c>
      <c r="F24" s="66">
        <v>8550000</v>
      </c>
      <c r="G24" s="66">
        <f>G16+G17+G18+G19+G20+G21+G22</f>
        <v>2310000</v>
      </c>
      <c r="H24" s="66"/>
      <c r="J24" s="3"/>
    </row>
    <row r="25" spans="1:11" x14ac:dyDescent="0.2">
      <c r="A25" s="14"/>
      <c r="B25" s="14"/>
      <c r="C25" s="65"/>
      <c r="D25" s="65"/>
      <c r="E25" s="65"/>
      <c r="F25" s="65"/>
      <c r="G25" s="65"/>
    </row>
    <row r="26" spans="1:11" ht="6.75" customHeight="1" x14ac:dyDescent="0.2">
      <c r="F26" s="3"/>
    </row>
    <row r="27" spans="1:11" x14ac:dyDescent="0.2">
      <c r="A27" s="64" t="s">
        <v>62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1" ht="6" customHeight="1" x14ac:dyDescent="0.2">
      <c r="A28" s="53"/>
    </row>
    <row r="29" spans="1:11" x14ac:dyDescent="0.2">
      <c r="A29" t="s">
        <v>61</v>
      </c>
    </row>
    <row r="30" spans="1:11" x14ac:dyDescent="0.2">
      <c r="A30" s="62"/>
      <c r="B30" s="62"/>
      <c r="C30" s="62"/>
      <c r="D30" s="62"/>
      <c r="E30" s="62"/>
      <c r="F30" s="62"/>
      <c r="G30" s="62"/>
      <c r="H30" s="62" t="s">
        <v>60</v>
      </c>
      <c r="I30" s="62"/>
      <c r="J30" s="62"/>
      <c r="K30" s="62"/>
    </row>
    <row r="31" spans="1:11" x14ac:dyDescent="0.2">
      <c r="A31" s="61" t="s">
        <v>59</v>
      </c>
    </row>
    <row r="32" spans="1:11" s="59" customFormat="1" ht="25.5" x14ac:dyDescent="0.2">
      <c r="A32" s="60" t="s">
        <v>58</v>
      </c>
      <c r="B32" s="60"/>
      <c r="C32" s="60" t="s">
        <v>57</v>
      </c>
      <c r="D32" s="60"/>
      <c r="E32" s="60" t="s">
        <v>56</v>
      </c>
      <c r="F32" s="60" t="s">
        <v>55</v>
      </c>
      <c r="G32" s="60" t="s">
        <v>54</v>
      </c>
      <c r="H32" s="60" t="s">
        <v>53</v>
      </c>
      <c r="I32" s="60" t="s">
        <v>52</v>
      </c>
      <c r="J32" s="60" t="s">
        <v>51</v>
      </c>
      <c r="K32" s="60" t="s">
        <v>50</v>
      </c>
    </row>
    <row r="33" spans="1:11" ht="13.5" thickBot="1" x14ac:dyDescent="0.25">
      <c r="A33" s="53" t="s">
        <v>49</v>
      </c>
      <c r="B33" s="53"/>
      <c r="C33" s="53" t="s">
        <v>48</v>
      </c>
      <c r="D33" s="53"/>
      <c r="E33" s="58">
        <f>E34+E40+E69+E73+E77</f>
        <v>7865000</v>
      </c>
      <c r="F33" s="58">
        <f>F34+F40+F69+F73+F77</f>
        <v>2365000</v>
      </c>
      <c r="G33" s="57">
        <f>G34+G40+G69+G73+G77</f>
        <v>0</v>
      </c>
      <c r="H33" s="57">
        <f>H34+H40+H69+H73+H77</f>
        <v>5500000</v>
      </c>
      <c r="I33" s="57">
        <f>I34+I40+I69+I73+I77</f>
        <v>0</v>
      </c>
      <c r="J33" s="56">
        <f>J34+J40+J69+J73+J77</f>
        <v>8550000</v>
      </c>
      <c r="K33" s="56">
        <f>K34+K40+K69+K73+K77</f>
        <v>2310000</v>
      </c>
    </row>
    <row r="34" spans="1:11" s="53" customFormat="1" ht="13.5" thickBot="1" x14ac:dyDescent="0.25">
      <c r="A34" s="31">
        <v>31</v>
      </c>
      <c r="B34" s="55" t="s">
        <v>47</v>
      </c>
      <c r="C34" s="7" t="s">
        <v>46</v>
      </c>
      <c r="D34" s="55"/>
      <c r="E34" s="5">
        <f>E36+E37+E38+E39</f>
        <v>0</v>
      </c>
      <c r="F34" s="5">
        <f>F36+F37+F38+F39</f>
        <v>0</v>
      </c>
      <c r="G34" s="5">
        <f>G36+G37+G38+G39</f>
        <v>0</v>
      </c>
      <c r="H34" s="5">
        <f>H36+H37+H38+H39</f>
        <v>0</v>
      </c>
      <c r="I34" s="5">
        <f>I36+I37+I38+I39</f>
        <v>0</v>
      </c>
      <c r="J34" s="28">
        <f>J36+J37+J38+J39</f>
        <v>0</v>
      </c>
      <c r="K34" s="28">
        <f>K36+K37+K38+K39</f>
        <v>0</v>
      </c>
    </row>
    <row r="35" spans="1:11" ht="7.5" customHeight="1" x14ac:dyDescent="0.2">
      <c r="B35" s="22"/>
      <c r="C35" s="53"/>
      <c r="D35" s="53"/>
      <c r="E35" s="35"/>
      <c r="F35" s="35"/>
      <c r="G35" s="35"/>
      <c r="H35" s="35"/>
      <c r="I35" s="35"/>
      <c r="J35" s="10"/>
      <c r="K35" s="9"/>
    </row>
    <row r="36" spans="1:11" x14ac:dyDescent="0.2">
      <c r="A36">
        <v>3111</v>
      </c>
      <c r="B36" s="22"/>
      <c r="C36" s="2" t="s">
        <v>45</v>
      </c>
      <c r="D36" s="2"/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10"/>
      <c r="K36" s="15">
        <v>0</v>
      </c>
    </row>
    <row r="37" spans="1:11" x14ac:dyDescent="0.2">
      <c r="A37">
        <v>3121</v>
      </c>
      <c r="B37" s="22"/>
      <c r="C37" t="s">
        <v>44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10"/>
      <c r="K37" s="15">
        <v>0</v>
      </c>
    </row>
    <row r="38" spans="1:11" x14ac:dyDescent="0.2">
      <c r="A38">
        <v>3132</v>
      </c>
      <c r="B38" s="22"/>
      <c r="C38" s="2" t="s">
        <v>43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10"/>
      <c r="K38" s="54">
        <v>0</v>
      </c>
    </row>
    <row r="39" spans="1:11" ht="13.5" thickBot="1" x14ac:dyDescent="0.25">
      <c r="A39">
        <v>3133</v>
      </c>
      <c r="B39" s="22"/>
      <c r="C39" s="2" t="s">
        <v>42</v>
      </c>
      <c r="E39" s="35"/>
      <c r="F39" s="35"/>
      <c r="G39" s="35"/>
      <c r="H39" s="35"/>
      <c r="I39" s="35"/>
      <c r="J39" s="10"/>
      <c r="K39" s="9">
        <v>0</v>
      </c>
    </row>
    <row r="40" spans="1:11" s="53" customFormat="1" ht="13.5" thickBot="1" x14ac:dyDescent="0.25">
      <c r="A40" s="31">
        <v>32</v>
      </c>
      <c r="B40" s="7"/>
      <c r="C40" s="31"/>
      <c r="D40" s="31"/>
      <c r="E40" s="5">
        <f>SUM(E41:E68)</f>
        <v>253000</v>
      </c>
      <c r="F40" s="5">
        <f>SUM(F41:F68)</f>
        <v>253000</v>
      </c>
      <c r="G40" s="5">
        <f>SUM(G41:G68)</f>
        <v>0</v>
      </c>
      <c r="H40" s="5">
        <f>SUM(H41:H68)</f>
        <v>0</v>
      </c>
      <c r="I40" s="5">
        <f>SUM(I41:I68)</f>
        <v>0</v>
      </c>
      <c r="J40" s="28">
        <v>300000</v>
      </c>
      <c r="K40" s="28">
        <v>305000</v>
      </c>
    </row>
    <row r="41" spans="1:11" x14ac:dyDescent="0.2">
      <c r="A41">
        <v>3211</v>
      </c>
      <c r="B41" s="22">
        <v>11</v>
      </c>
      <c r="C41" s="2" t="s">
        <v>41</v>
      </c>
      <c r="E41" s="35">
        <v>5000</v>
      </c>
      <c r="F41" s="35">
        <v>5000</v>
      </c>
      <c r="G41" s="35">
        <v>0</v>
      </c>
      <c r="H41" s="35">
        <v>0</v>
      </c>
      <c r="I41" s="35">
        <v>0</v>
      </c>
      <c r="J41" s="15">
        <v>30000</v>
      </c>
      <c r="K41" s="15">
        <v>30000</v>
      </c>
    </row>
    <row r="42" spans="1:11" x14ac:dyDescent="0.2">
      <c r="A42">
        <v>3214</v>
      </c>
      <c r="B42" s="22">
        <v>11</v>
      </c>
      <c r="C42" s="2" t="s">
        <v>40</v>
      </c>
      <c r="E42" s="35">
        <v>15000</v>
      </c>
      <c r="F42" s="35">
        <v>15000</v>
      </c>
      <c r="G42" s="35">
        <v>0</v>
      </c>
      <c r="H42" s="35">
        <v>0</v>
      </c>
      <c r="I42" s="35">
        <v>0</v>
      </c>
      <c r="J42" s="15"/>
      <c r="K42" s="15"/>
    </row>
    <row r="43" spans="1:11" x14ac:dyDescent="0.2">
      <c r="A43">
        <v>3212</v>
      </c>
      <c r="B43" s="22">
        <v>11</v>
      </c>
      <c r="C43" t="s">
        <v>39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15"/>
      <c r="K43" s="15"/>
    </row>
    <row r="44" spans="1:11" x14ac:dyDescent="0.2">
      <c r="A44">
        <v>3213</v>
      </c>
      <c r="B44" s="22">
        <v>11</v>
      </c>
      <c r="C44" t="s">
        <v>38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15"/>
      <c r="K44" s="15"/>
    </row>
    <row r="45" spans="1:11" x14ac:dyDescent="0.2">
      <c r="A45">
        <v>3221</v>
      </c>
      <c r="B45" s="22">
        <v>11</v>
      </c>
      <c r="C45" t="s">
        <v>37</v>
      </c>
      <c r="E45" s="35">
        <v>5000</v>
      </c>
      <c r="F45" s="35">
        <v>5000</v>
      </c>
      <c r="G45" s="35">
        <v>0</v>
      </c>
      <c r="H45" s="35">
        <v>0</v>
      </c>
      <c r="I45" s="35">
        <v>0</v>
      </c>
      <c r="J45" s="15">
        <v>2000</v>
      </c>
      <c r="K45" s="15">
        <v>2000</v>
      </c>
    </row>
    <row r="46" spans="1:11" hidden="1" x14ac:dyDescent="0.2">
      <c r="A46">
        <v>3221</v>
      </c>
      <c r="B46" s="22">
        <v>11</v>
      </c>
      <c r="C46" t="s">
        <v>36</v>
      </c>
      <c r="E46" s="35"/>
      <c r="F46" s="35"/>
      <c r="G46" s="35">
        <v>0</v>
      </c>
      <c r="H46" s="35">
        <v>0</v>
      </c>
      <c r="I46" s="35">
        <v>0</v>
      </c>
      <c r="J46" s="15"/>
      <c r="K46" s="15"/>
    </row>
    <row r="47" spans="1:11" x14ac:dyDescent="0.2">
      <c r="A47">
        <v>3223</v>
      </c>
      <c r="B47" s="22">
        <v>11</v>
      </c>
      <c r="C47" t="s">
        <v>35</v>
      </c>
      <c r="E47" s="16">
        <v>0</v>
      </c>
      <c r="F47" s="16">
        <v>0</v>
      </c>
      <c r="G47" s="35">
        <v>0</v>
      </c>
      <c r="H47" s="35">
        <v>0</v>
      </c>
      <c r="I47" s="35">
        <v>0</v>
      </c>
      <c r="J47" s="15"/>
      <c r="K47" s="15"/>
    </row>
    <row r="48" spans="1:11" hidden="1" x14ac:dyDescent="0.2">
      <c r="A48">
        <v>3223</v>
      </c>
      <c r="B48" s="22">
        <v>11</v>
      </c>
      <c r="C48" t="s">
        <v>34</v>
      </c>
      <c r="E48" s="35"/>
      <c r="F48" s="35"/>
      <c r="G48" s="35">
        <v>0</v>
      </c>
      <c r="H48" s="35">
        <v>0</v>
      </c>
      <c r="I48" s="35">
        <v>0</v>
      </c>
      <c r="J48" s="15"/>
      <c r="K48" s="15"/>
    </row>
    <row r="49" spans="1:11" hidden="1" x14ac:dyDescent="0.2">
      <c r="A49">
        <v>3224</v>
      </c>
      <c r="B49" s="22">
        <v>11</v>
      </c>
      <c r="C49" t="s">
        <v>33</v>
      </c>
      <c r="E49" s="35"/>
      <c r="F49" s="35"/>
      <c r="G49" s="35">
        <v>0</v>
      </c>
      <c r="H49" s="35">
        <v>0</v>
      </c>
      <c r="I49" s="35">
        <v>0</v>
      </c>
      <c r="J49" s="15"/>
      <c r="K49" s="15"/>
    </row>
    <row r="50" spans="1:11" x14ac:dyDescent="0.2">
      <c r="A50">
        <v>3225</v>
      </c>
      <c r="B50" s="22">
        <v>11</v>
      </c>
      <c r="C50" t="s">
        <v>32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15"/>
      <c r="K50" s="15"/>
    </row>
    <row r="51" spans="1:11" hidden="1" x14ac:dyDescent="0.2">
      <c r="A51">
        <v>3231</v>
      </c>
      <c r="B51" s="22">
        <v>11</v>
      </c>
      <c r="C51" t="s">
        <v>31</v>
      </c>
      <c r="E51" s="35"/>
      <c r="F51" s="35"/>
      <c r="G51" s="35">
        <v>0</v>
      </c>
      <c r="H51" s="35">
        <v>0</v>
      </c>
      <c r="I51" s="35">
        <v>0</v>
      </c>
      <c r="J51" s="15"/>
      <c r="K51" s="15"/>
    </row>
    <row r="52" spans="1:11" x14ac:dyDescent="0.2">
      <c r="A52">
        <v>3231</v>
      </c>
      <c r="B52" s="22">
        <v>11</v>
      </c>
      <c r="C52" t="s">
        <v>30</v>
      </c>
      <c r="E52" s="35">
        <v>1000</v>
      </c>
      <c r="F52" s="35">
        <v>1000</v>
      </c>
      <c r="G52" s="35">
        <v>0</v>
      </c>
      <c r="H52" s="35">
        <v>0</v>
      </c>
      <c r="I52" s="35">
        <v>0</v>
      </c>
      <c r="J52" s="15">
        <v>5000</v>
      </c>
      <c r="K52" s="15">
        <v>5000</v>
      </c>
    </row>
    <row r="53" spans="1:11" hidden="1" x14ac:dyDescent="0.2">
      <c r="A53">
        <v>3232</v>
      </c>
      <c r="B53" s="22">
        <v>11</v>
      </c>
      <c r="C53" t="s">
        <v>29</v>
      </c>
      <c r="E53" s="35"/>
      <c r="F53" s="35"/>
      <c r="G53" s="35">
        <v>0</v>
      </c>
      <c r="H53" s="35">
        <v>0</v>
      </c>
      <c r="I53" s="35">
        <v>0</v>
      </c>
      <c r="J53" s="15"/>
      <c r="K53" s="15"/>
    </row>
    <row r="54" spans="1:11" x14ac:dyDescent="0.2">
      <c r="A54">
        <v>3232</v>
      </c>
      <c r="B54" s="22">
        <v>11</v>
      </c>
      <c r="C54" t="s">
        <v>28</v>
      </c>
      <c r="E54" s="16">
        <v>0</v>
      </c>
      <c r="F54" s="16">
        <v>0</v>
      </c>
      <c r="G54" s="35">
        <v>0</v>
      </c>
      <c r="H54" s="35">
        <v>0</v>
      </c>
      <c r="I54" s="35">
        <v>0</v>
      </c>
      <c r="J54" s="15"/>
      <c r="K54" s="15"/>
    </row>
    <row r="55" spans="1:11" x14ac:dyDescent="0.2">
      <c r="A55">
        <v>3233</v>
      </c>
      <c r="B55" s="22">
        <v>11</v>
      </c>
      <c r="C55" t="s">
        <v>27</v>
      </c>
      <c r="E55" s="35">
        <v>1000</v>
      </c>
      <c r="F55" s="35">
        <v>1000</v>
      </c>
      <c r="G55" s="35">
        <v>0</v>
      </c>
      <c r="H55" s="35">
        <v>0</v>
      </c>
      <c r="I55" s="35">
        <v>0</v>
      </c>
      <c r="J55" s="15">
        <v>5000</v>
      </c>
      <c r="K55" s="15">
        <v>5000</v>
      </c>
    </row>
    <row r="56" spans="1:11" x14ac:dyDescent="0.2">
      <c r="A56">
        <v>3234</v>
      </c>
      <c r="B56" s="22">
        <v>11</v>
      </c>
      <c r="C56" t="s">
        <v>26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15"/>
      <c r="K56" s="15"/>
    </row>
    <row r="57" spans="1:11" hidden="1" x14ac:dyDescent="0.2">
      <c r="A57">
        <v>3233</v>
      </c>
      <c r="B57" s="22">
        <v>11</v>
      </c>
      <c r="C57" t="s">
        <v>25</v>
      </c>
      <c r="E57" s="35"/>
      <c r="F57" s="35"/>
      <c r="G57" s="35">
        <v>0</v>
      </c>
      <c r="H57" s="35">
        <v>0</v>
      </c>
      <c r="I57" s="35">
        <v>0</v>
      </c>
      <c r="J57" s="15"/>
      <c r="K57" s="15"/>
    </row>
    <row r="58" spans="1:11" hidden="1" x14ac:dyDescent="0.2">
      <c r="A58">
        <v>3234</v>
      </c>
      <c r="B58" s="22">
        <v>11</v>
      </c>
      <c r="C58" t="s">
        <v>24</v>
      </c>
      <c r="E58" s="35"/>
      <c r="F58" s="35"/>
      <c r="G58" s="35">
        <v>0</v>
      </c>
      <c r="H58" s="35">
        <v>0</v>
      </c>
      <c r="I58" s="35">
        <v>0</v>
      </c>
      <c r="J58" s="15"/>
      <c r="K58" s="15"/>
    </row>
    <row r="59" spans="1:11" hidden="1" x14ac:dyDescent="0.2">
      <c r="A59">
        <v>3234</v>
      </c>
      <c r="B59" s="22">
        <v>11</v>
      </c>
      <c r="C59" t="s">
        <v>23</v>
      </c>
      <c r="E59" s="35"/>
      <c r="F59" s="35"/>
      <c r="G59" s="35">
        <v>0</v>
      </c>
      <c r="H59" s="35">
        <v>0</v>
      </c>
      <c r="I59" s="35">
        <v>0</v>
      </c>
      <c r="J59" s="15"/>
      <c r="K59" s="15"/>
    </row>
    <row r="60" spans="1:11" hidden="1" x14ac:dyDescent="0.2">
      <c r="A60">
        <v>3236</v>
      </c>
      <c r="B60" s="22">
        <v>11</v>
      </c>
      <c r="C60" t="s">
        <v>22</v>
      </c>
      <c r="E60" s="35"/>
      <c r="F60" s="35"/>
      <c r="G60" s="35">
        <v>0</v>
      </c>
      <c r="H60" s="35">
        <v>0</v>
      </c>
      <c r="I60" s="35">
        <v>0</v>
      </c>
      <c r="J60" s="15"/>
      <c r="K60" s="15"/>
    </row>
    <row r="61" spans="1:11" hidden="1" x14ac:dyDescent="0.2">
      <c r="B61" s="22">
        <v>11</v>
      </c>
      <c r="E61" s="35"/>
      <c r="F61" s="35"/>
      <c r="G61" s="35">
        <v>0</v>
      </c>
      <c r="H61" s="35">
        <v>0</v>
      </c>
      <c r="I61" s="35">
        <v>0</v>
      </c>
      <c r="J61" s="15"/>
      <c r="K61" s="15"/>
    </row>
    <row r="62" spans="1:11" hidden="1" x14ac:dyDescent="0.2">
      <c r="B62" s="22">
        <v>11</v>
      </c>
      <c r="E62" s="35"/>
      <c r="F62" s="35"/>
      <c r="G62" s="35">
        <v>0</v>
      </c>
      <c r="H62" s="35">
        <v>0</v>
      </c>
      <c r="I62" s="35">
        <v>0</v>
      </c>
      <c r="J62" s="15"/>
      <c r="K62" s="15"/>
    </row>
    <row r="63" spans="1:11" x14ac:dyDescent="0.2">
      <c r="A63">
        <v>3237</v>
      </c>
      <c r="B63" s="22">
        <v>11</v>
      </c>
      <c r="C63" t="s">
        <v>21</v>
      </c>
      <c r="E63" s="35">
        <v>15000</v>
      </c>
      <c r="F63" s="35">
        <v>15000</v>
      </c>
      <c r="G63" s="35">
        <v>0</v>
      </c>
      <c r="H63" s="35">
        <v>0</v>
      </c>
      <c r="I63" s="35">
        <v>0</v>
      </c>
      <c r="J63" s="15">
        <v>33000</v>
      </c>
      <c r="K63" s="15">
        <v>33000</v>
      </c>
    </row>
    <row r="64" spans="1:11" x14ac:dyDescent="0.2">
      <c r="A64">
        <v>3237</v>
      </c>
      <c r="B64" s="22">
        <v>11</v>
      </c>
      <c r="C64" t="s">
        <v>20</v>
      </c>
      <c r="E64" s="52">
        <v>10000</v>
      </c>
      <c r="F64" s="52">
        <v>10000</v>
      </c>
      <c r="G64" s="35">
        <v>0</v>
      </c>
      <c r="H64" s="35">
        <v>0</v>
      </c>
      <c r="I64" s="35">
        <v>0</v>
      </c>
      <c r="J64" s="15">
        <v>20000</v>
      </c>
      <c r="K64" s="15">
        <v>20000</v>
      </c>
    </row>
    <row r="65" spans="1:11" x14ac:dyDescent="0.2">
      <c r="A65">
        <v>3238</v>
      </c>
      <c r="B65" s="22">
        <v>11</v>
      </c>
      <c r="C65" t="s">
        <v>19</v>
      </c>
      <c r="E65" s="35">
        <v>1000</v>
      </c>
      <c r="F65" s="35">
        <v>1000</v>
      </c>
      <c r="G65" s="35">
        <v>0</v>
      </c>
      <c r="H65" s="35">
        <v>0</v>
      </c>
      <c r="I65" s="35">
        <v>0</v>
      </c>
      <c r="J65" s="15">
        <v>5000</v>
      </c>
      <c r="K65" s="15">
        <v>5000</v>
      </c>
    </row>
    <row r="66" spans="1:11" x14ac:dyDescent="0.2">
      <c r="A66">
        <v>3291</v>
      </c>
      <c r="B66" s="22">
        <v>11</v>
      </c>
      <c r="C66" s="2" t="s">
        <v>18</v>
      </c>
      <c r="E66" s="35">
        <v>150000</v>
      </c>
      <c r="F66" s="35">
        <v>150000</v>
      </c>
      <c r="G66" s="35">
        <v>0</v>
      </c>
      <c r="H66" s="35">
        <v>0</v>
      </c>
      <c r="I66" s="35">
        <v>0</v>
      </c>
      <c r="J66" s="15">
        <v>160000</v>
      </c>
      <c r="K66" s="15">
        <v>160000</v>
      </c>
    </row>
    <row r="67" spans="1:11" x14ac:dyDescent="0.2">
      <c r="A67">
        <v>3292</v>
      </c>
      <c r="B67" s="22">
        <v>11</v>
      </c>
      <c r="C67" t="s">
        <v>17</v>
      </c>
      <c r="E67" s="16">
        <v>0</v>
      </c>
      <c r="F67" s="16">
        <v>0</v>
      </c>
      <c r="G67" s="35">
        <v>0</v>
      </c>
      <c r="H67" s="35">
        <v>0</v>
      </c>
      <c r="I67" s="35">
        <v>0</v>
      </c>
      <c r="J67" s="15"/>
      <c r="K67" s="15"/>
    </row>
    <row r="68" spans="1:11" ht="13.5" thickBot="1" x14ac:dyDescent="0.25">
      <c r="A68">
        <v>3293</v>
      </c>
      <c r="B68" s="22">
        <v>11</v>
      </c>
      <c r="C68" t="s">
        <v>16</v>
      </c>
      <c r="E68" s="35">
        <v>50000</v>
      </c>
      <c r="F68" s="35">
        <v>50000</v>
      </c>
      <c r="G68" s="35">
        <v>0</v>
      </c>
      <c r="H68" s="35">
        <v>0</v>
      </c>
      <c r="I68" s="35">
        <v>0</v>
      </c>
      <c r="J68" s="15">
        <v>40000</v>
      </c>
      <c r="K68" s="15">
        <v>40000</v>
      </c>
    </row>
    <row r="69" spans="1:11" ht="13.5" thickBot="1" x14ac:dyDescent="0.25">
      <c r="A69" s="31">
        <v>34</v>
      </c>
      <c r="B69" s="7"/>
      <c r="C69" s="41"/>
      <c r="D69" s="41"/>
      <c r="E69" s="5">
        <f>E70+E71</f>
        <v>2000</v>
      </c>
      <c r="F69" s="5">
        <f>F70+F71</f>
        <v>2000</v>
      </c>
      <c r="G69" s="5">
        <f>G70+G71</f>
        <v>0</v>
      </c>
      <c r="H69" s="5">
        <f>H70+H71</f>
        <v>0</v>
      </c>
      <c r="I69" s="5">
        <f>I70+I71</f>
        <v>0</v>
      </c>
      <c r="J69" s="28">
        <f>J70+J71</f>
        <v>5000</v>
      </c>
      <c r="K69" s="28">
        <f>K70+K71</f>
        <v>5000</v>
      </c>
    </row>
    <row r="70" spans="1:11" x14ac:dyDescent="0.2">
      <c r="A70">
        <v>3431</v>
      </c>
      <c r="B70" s="22">
        <v>11</v>
      </c>
      <c r="C70" s="2" t="s">
        <v>15</v>
      </c>
      <c r="D70" s="2"/>
      <c r="E70" s="35">
        <v>2000</v>
      </c>
      <c r="F70" s="35">
        <v>2000</v>
      </c>
      <c r="G70" s="35">
        <v>0</v>
      </c>
      <c r="H70" s="35">
        <v>0</v>
      </c>
      <c r="I70" s="35">
        <v>0</v>
      </c>
      <c r="J70" s="15">
        <v>5000</v>
      </c>
      <c r="K70" s="51">
        <v>5000</v>
      </c>
    </row>
    <row r="71" spans="1:11" x14ac:dyDescent="0.2">
      <c r="A71" s="49">
        <v>3433</v>
      </c>
      <c r="B71" s="50"/>
      <c r="C71" s="49" t="s">
        <v>14</v>
      </c>
      <c r="D71" s="49"/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15"/>
      <c r="K71" s="47"/>
    </row>
    <row r="72" spans="1:11" x14ac:dyDescent="0.2">
      <c r="B72" s="22"/>
      <c r="E72" s="35"/>
      <c r="F72" s="35"/>
      <c r="G72" s="35"/>
      <c r="H72" s="35"/>
      <c r="I72" s="35"/>
      <c r="J72" s="10"/>
      <c r="K72" s="9"/>
    </row>
    <row r="73" spans="1:11" ht="13.5" thickBot="1" x14ac:dyDescent="0.25">
      <c r="A73" s="45" t="s">
        <v>13</v>
      </c>
      <c r="B73" s="46"/>
      <c r="C73" s="45"/>
      <c r="D73" s="45"/>
      <c r="E73" s="44">
        <f>E74</f>
        <v>10000</v>
      </c>
      <c r="F73" s="44">
        <f>F74</f>
        <v>10000</v>
      </c>
      <c r="G73" s="44">
        <f>G74</f>
        <v>0</v>
      </c>
      <c r="H73" s="44">
        <f>H74</f>
        <v>0</v>
      </c>
      <c r="I73" s="44">
        <f>I74</f>
        <v>0</v>
      </c>
      <c r="J73" s="43">
        <v>0</v>
      </c>
      <c r="K73" s="42">
        <f>K74</f>
        <v>0</v>
      </c>
    </row>
    <row r="74" spans="1:11" ht="13.5" thickBot="1" x14ac:dyDescent="0.25">
      <c r="A74" s="41">
        <v>42</v>
      </c>
      <c r="B74" s="40"/>
      <c r="C74" s="30" t="s">
        <v>12</v>
      </c>
      <c r="D74" s="29"/>
      <c r="E74" s="5">
        <f>E75</f>
        <v>10000</v>
      </c>
      <c r="F74" s="5">
        <f>F75</f>
        <v>10000</v>
      </c>
      <c r="G74" s="5">
        <f>G75</f>
        <v>0</v>
      </c>
      <c r="H74" s="5">
        <f>H75</f>
        <v>0</v>
      </c>
      <c r="I74" s="5">
        <f>I75</f>
        <v>0</v>
      </c>
      <c r="J74" s="39">
        <f>J75</f>
        <v>10000</v>
      </c>
      <c r="K74" s="39">
        <f>K75</f>
        <v>0</v>
      </c>
    </row>
    <row r="75" spans="1:11" x14ac:dyDescent="0.2">
      <c r="A75">
        <v>4221</v>
      </c>
      <c r="B75" s="22">
        <v>11</v>
      </c>
      <c r="C75" s="38" t="s">
        <v>11</v>
      </c>
      <c r="D75" s="38"/>
      <c r="E75" s="16">
        <v>10000</v>
      </c>
      <c r="F75" s="16">
        <v>10000</v>
      </c>
      <c r="G75" s="16">
        <v>0</v>
      </c>
      <c r="H75" s="16">
        <v>0</v>
      </c>
      <c r="I75" s="16">
        <v>0</v>
      </c>
      <c r="J75" s="15">
        <v>10000</v>
      </c>
      <c r="K75" s="15">
        <v>0</v>
      </c>
    </row>
    <row r="76" spans="1:11" ht="5.25" customHeight="1" x14ac:dyDescent="0.2">
      <c r="A76" s="1"/>
      <c r="B76" s="27"/>
      <c r="C76" s="37"/>
      <c r="D76" s="37"/>
      <c r="E76" s="36"/>
      <c r="F76" s="36"/>
      <c r="G76" s="36"/>
      <c r="H76" s="36"/>
      <c r="I76" s="35"/>
      <c r="J76" s="10"/>
      <c r="K76" s="9"/>
    </row>
    <row r="77" spans="1:11" ht="15" customHeight="1" thickBot="1" x14ac:dyDescent="0.25">
      <c r="A77" s="14" t="s">
        <v>10</v>
      </c>
      <c r="B77" s="13"/>
      <c r="C77" s="26" t="s">
        <v>9</v>
      </c>
      <c r="D77" s="26"/>
      <c r="E77" s="34">
        <f>E78</f>
        <v>7600000</v>
      </c>
      <c r="F77" s="34">
        <f>F78</f>
        <v>2100000</v>
      </c>
      <c r="G77" s="34">
        <f>G78</f>
        <v>0</v>
      </c>
      <c r="H77" s="34">
        <f>H78</f>
        <v>5500000</v>
      </c>
      <c r="I77" s="34">
        <f>I78</f>
        <v>0</v>
      </c>
      <c r="J77" s="33">
        <f>J78</f>
        <v>8245000</v>
      </c>
      <c r="K77" s="32">
        <f>K78</f>
        <v>2000000</v>
      </c>
    </row>
    <row r="78" spans="1:11" ht="12.75" customHeight="1" thickBot="1" x14ac:dyDescent="0.25">
      <c r="A78" s="31">
        <v>42</v>
      </c>
      <c r="B78" s="7"/>
      <c r="C78" s="30" t="s">
        <v>8</v>
      </c>
      <c r="D78" s="29"/>
      <c r="E78" s="5">
        <f>E79+E81</f>
        <v>7600000</v>
      </c>
      <c r="F78" s="5">
        <f>F79+F81</f>
        <v>2100000</v>
      </c>
      <c r="G78" s="5">
        <f>G79+G81</f>
        <v>0</v>
      </c>
      <c r="H78" s="5">
        <f>H79+H81</f>
        <v>5500000</v>
      </c>
      <c r="I78" s="5">
        <f>I79+I81</f>
        <v>0</v>
      </c>
      <c r="J78" s="28">
        <f>J79+J81</f>
        <v>8245000</v>
      </c>
      <c r="K78" s="28">
        <f>K79+K81</f>
        <v>2000000</v>
      </c>
    </row>
    <row r="79" spans="1:11" x14ac:dyDescent="0.2">
      <c r="A79" s="1">
        <v>421</v>
      </c>
      <c r="B79" s="27"/>
      <c r="C79" s="12" t="s">
        <v>7</v>
      </c>
      <c r="D79" s="26"/>
      <c r="E79" s="25">
        <f>E80</f>
        <v>7500000</v>
      </c>
      <c r="F79" s="25">
        <f>F80</f>
        <v>2000000</v>
      </c>
      <c r="G79" s="25"/>
      <c r="H79" s="25">
        <f>H80</f>
        <v>5500000</v>
      </c>
      <c r="I79" s="24"/>
      <c r="J79" s="20">
        <v>8000000</v>
      </c>
      <c r="K79" s="20">
        <v>2000000</v>
      </c>
    </row>
    <row r="80" spans="1:11" x14ac:dyDescent="0.2">
      <c r="A80" s="1">
        <v>4212</v>
      </c>
      <c r="B80" s="27">
        <v>52</v>
      </c>
      <c r="C80" s="21" t="s">
        <v>6</v>
      </c>
      <c r="D80" s="26"/>
      <c r="E80" s="25">
        <v>7500000</v>
      </c>
      <c r="F80" s="24">
        <v>2000000</v>
      </c>
      <c r="G80" s="24"/>
      <c r="H80" s="24">
        <v>5500000</v>
      </c>
      <c r="I80" s="24"/>
      <c r="J80" s="15">
        <v>8000000</v>
      </c>
      <c r="K80" s="23"/>
    </row>
    <row r="81" spans="1:11" x14ac:dyDescent="0.2">
      <c r="A81">
        <v>426</v>
      </c>
      <c r="B81" s="22"/>
      <c r="C81" s="21" t="s">
        <v>5</v>
      </c>
      <c r="D81" s="21"/>
      <c r="E81" s="16">
        <f>E82</f>
        <v>100000</v>
      </c>
      <c r="F81" s="16">
        <f>F82</f>
        <v>100000</v>
      </c>
      <c r="G81" s="16"/>
      <c r="H81" s="16"/>
      <c r="I81" s="16"/>
      <c r="J81" s="20">
        <f>J82</f>
        <v>245000</v>
      </c>
      <c r="K81" s="10"/>
    </row>
    <row r="82" spans="1:11" ht="27.75" customHeight="1" x14ac:dyDescent="0.2">
      <c r="A82" s="2">
        <v>4264</v>
      </c>
      <c r="B82" s="19">
        <v>11</v>
      </c>
      <c r="C82" s="18" t="s">
        <v>4</v>
      </c>
      <c r="D82" s="17"/>
      <c r="E82" s="16">
        <v>100000</v>
      </c>
      <c r="F82" s="16">
        <v>100000</v>
      </c>
      <c r="G82" s="16"/>
      <c r="H82" s="16"/>
      <c r="I82" s="16"/>
      <c r="J82" s="15">
        <v>245000</v>
      </c>
      <c r="K82" s="10"/>
    </row>
    <row r="83" spans="1:11" ht="7.5" customHeight="1" thickBot="1" x14ac:dyDescent="0.25">
      <c r="A83" s="14"/>
      <c r="B83" s="13"/>
      <c r="C83" s="12"/>
      <c r="D83" s="12"/>
      <c r="E83" s="11"/>
      <c r="F83" s="11"/>
      <c r="G83" s="11"/>
      <c r="H83" s="11"/>
      <c r="I83" s="11"/>
      <c r="J83" s="10"/>
      <c r="K83" s="9"/>
    </row>
    <row r="84" spans="1:11" ht="13.5" thickBot="1" x14ac:dyDescent="0.25">
      <c r="A84" s="8" t="s">
        <v>3</v>
      </c>
      <c r="B84" s="7"/>
      <c r="C84" s="6"/>
      <c r="D84" s="6"/>
      <c r="E84" s="5">
        <f>E78+E73+E69+E40+E34</f>
        <v>7865000</v>
      </c>
      <c r="F84" s="5">
        <f>F78+F73+F69+F40+F34</f>
        <v>2365000</v>
      </c>
      <c r="G84" s="5">
        <f>G78+G73+G69+G40+G34</f>
        <v>0</v>
      </c>
      <c r="H84" s="5">
        <f>H78+H73+H69+H40+H34</f>
        <v>5500000</v>
      </c>
      <c r="I84" s="5">
        <f>I78+I73+I69+I40+I34</f>
        <v>0</v>
      </c>
      <c r="J84" s="5">
        <f>J78+J73+J69+J40+J34</f>
        <v>8550000</v>
      </c>
      <c r="K84" s="4">
        <f>K78+K73+K69+K40+K34</f>
        <v>2310000</v>
      </c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2" t="s">
        <v>2</v>
      </c>
      <c r="B86" s="2"/>
    </row>
    <row r="87" spans="1:11" x14ac:dyDescent="0.2">
      <c r="A87" s="2" t="s">
        <v>1</v>
      </c>
      <c r="B87" s="2"/>
    </row>
    <row r="88" spans="1:11" x14ac:dyDescent="0.2">
      <c r="E88" s="3"/>
    </row>
    <row r="89" spans="1:11" x14ac:dyDescent="0.2">
      <c r="G89" s="2" t="s">
        <v>0</v>
      </c>
    </row>
    <row r="91" spans="1:11" x14ac:dyDescent="0.2">
      <c r="G91" s="2" t="s">
        <v>80</v>
      </c>
    </row>
    <row r="92" spans="1:11" x14ac:dyDescent="0.2">
      <c r="F92" s="1"/>
    </row>
  </sheetData>
  <mergeCells count="5">
    <mergeCell ref="A1:K1"/>
    <mergeCell ref="A4:K4"/>
    <mergeCell ref="A5:K5"/>
    <mergeCell ref="A27:K27"/>
    <mergeCell ref="C82:D82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plan  2020 cpuz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Renić</dc:creator>
  <cp:lastModifiedBy>Gordana Renić</cp:lastModifiedBy>
  <dcterms:created xsi:type="dcterms:W3CDTF">2020-02-17T14:27:56Z</dcterms:created>
  <dcterms:modified xsi:type="dcterms:W3CDTF">2020-02-17T14:28:39Z</dcterms:modified>
</cp:coreProperties>
</file>